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<sst xmlns="http://schemas.openxmlformats.org/spreadsheetml/2006/main" count="91" uniqueCount="76">
  <si>
    <t>Creditor</t>
  </si>
  <si>
    <t>Adresa</t>
  </si>
  <si>
    <t>Creanţa depusă</t>
  </si>
  <si>
    <t>Creanţa</t>
  </si>
  <si>
    <t>acceptată</t>
  </si>
  <si>
    <t>%</t>
  </si>
  <si>
    <t>din grupă</t>
  </si>
  <si>
    <t>din total</t>
  </si>
  <si>
    <t>Menţiuni</t>
  </si>
  <si>
    <t>TOTAL GRUPA 1</t>
  </si>
  <si>
    <t>Nr.crt.</t>
  </si>
  <si>
    <t>Inspectoratul Teritorial de Muncă al Judeţului Bihor</t>
  </si>
  <si>
    <t>Oradea, str.Armatei Romane, nr.1/B, jud.Bihor</t>
  </si>
  <si>
    <t xml:space="preserve"> </t>
  </si>
  <si>
    <t>TOTAL CREANTE ACCEPTATE</t>
  </si>
  <si>
    <t>GLOBAL MONEY RECOVERY IPURL</t>
  </si>
  <si>
    <t>lei</t>
  </si>
  <si>
    <t>Creanţa acceptată</t>
  </si>
  <si>
    <t>% din grupă</t>
  </si>
  <si>
    <t>% din total</t>
  </si>
  <si>
    <t>Nr. crt.</t>
  </si>
  <si>
    <t>Privigeliată, taxe şi impozite</t>
  </si>
  <si>
    <t>Privilegiată comision ITM</t>
  </si>
  <si>
    <t xml:space="preserve">              Av. Ţiril Horia Cristian</t>
  </si>
  <si>
    <t xml:space="preserve">Numar dosar: 6754/111/2009, Tribunalul Bihor, Secţia comerciala şi contencios administrativ </t>
  </si>
  <si>
    <t>Judecător sindic: OLAH IONEL</t>
  </si>
  <si>
    <t>Lichidator judiciar: GLOBAL MONEY RECOVERY IPURL</t>
  </si>
  <si>
    <t>Debitor: SC SICOMAR SERV SRL – societate în faliment, in bankruptcy, en faillite</t>
  </si>
  <si>
    <t xml:space="preserve">               Lichidator judiciar</t>
  </si>
  <si>
    <t>Primăria municipiului Oradea</t>
  </si>
  <si>
    <t>Oradea, piaţa Unirii, nr. 1, jud. Bihor</t>
  </si>
  <si>
    <t>Livada de Bihor, CF NDF 110, comuna Nojorid</t>
  </si>
  <si>
    <t>SC Italo Romena Leasing IFN SA</t>
  </si>
  <si>
    <t>Bucureşti, b-dul Dimitrie Cantemir, nr. 1, bl. B2, tronson 2-3, sc.3, et.1, Sector 4</t>
  </si>
  <si>
    <t>Curs BNR valabil la data de 29.09.2010, data deschiderii procedurii - 4,2648 lei/euro</t>
  </si>
  <si>
    <t>contravaloare produse petroliere</t>
  </si>
  <si>
    <t>contracte leasing</t>
  </si>
  <si>
    <t>AFP Oradea</t>
  </si>
  <si>
    <t>Oradea, str. Dimitrie Cantemir, nr. 2-4, jud. Bihor</t>
  </si>
  <si>
    <t>TOTAL GRUPA 2</t>
  </si>
  <si>
    <t>Gr. 1 art. 121 alin. (2) - Creanţe garantate</t>
  </si>
  <si>
    <t xml:space="preserve"> Nr. crt.</t>
  </si>
  <si>
    <t xml:space="preserve">Adresa </t>
  </si>
  <si>
    <t>TOTAL GRUPA 3</t>
  </si>
  <si>
    <t>Banca Italo - Romena Spa Agenţia Oradea</t>
  </si>
  <si>
    <t>Oradea, P-ţa Unirii, nr. 2-4, jud. Bihor</t>
  </si>
  <si>
    <t>SC Fatcom ImpexSRL</t>
  </si>
  <si>
    <t>privilegiată, taxă şi impozite</t>
  </si>
  <si>
    <t>Contract credit</t>
  </si>
  <si>
    <t>Gr.2 art.123, pct. (4) - Creanţe bugetare</t>
  </si>
  <si>
    <t>Gr.3 art.123, pct. (7) si (8) - Creanţe chirografare</t>
  </si>
  <si>
    <t>TABEL DEFINITIV CONSOLIDAT DE CREANTE</t>
  </si>
  <si>
    <t xml:space="preserve">                                AL DEBITORULUI SC SICOMAR SERV SRL</t>
  </si>
  <si>
    <t>Termen: 25.05.2011</t>
  </si>
  <si>
    <t>Temei juridic: art.108 alin. (5) din Legea nr.85/2006 privind procedura insolventei</t>
  </si>
  <si>
    <t>BRD SA Oradea</t>
  </si>
  <si>
    <t>Oradea, P-ţa Ferdinand I, nr. 4, jud. Bihor</t>
  </si>
  <si>
    <t>garanţie reală mobiliară</t>
  </si>
  <si>
    <t>AVAS Bucuresti</t>
  </si>
  <si>
    <t>Bucuresti, str. Promoroaca, nr. 9-11, Sector 1</t>
  </si>
  <si>
    <t xml:space="preserve">Privilegiata, taxe si impozite </t>
  </si>
  <si>
    <t>SC Loretti Trans SRL</t>
  </si>
  <si>
    <t>Oradea, str. D. Voda, nr. 7, bl. P2, ap. 35, jud. Bihor</t>
  </si>
  <si>
    <t>admisa integral in temeiul art. 66 alin.(1) din Lege</t>
  </si>
  <si>
    <t>SC ATP Exodus SRL</t>
  </si>
  <si>
    <t>Nr. inreg. 2081/24.05.2011</t>
  </si>
  <si>
    <t>Săsar, str. Sub Dura, nr. 4-5, comuna Recea, jud. Maramureş</t>
  </si>
  <si>
    <t>SC Marsorom SRL</t>
  </si>
  <si>
    <t>Comuna Ernei, str. Principală, nr. 589, jud. Maramureş</t>
  </si>
  <si>
    <t>SC Bemina SRL</t>
  </si>
  <si>
    <t>Oradea, str. Vlădeasa, nr. 74, jud. Bihor</t>
  </si>
  <si>
    <t>admisa parţial conform adresei de justificare</t>
  </si>
  <si>
    <t>SC Rompac SRL</t>
  </si>
  <si>
    <t>Oradea, str. Ogorului, nr. 63, jud. Bihor</t>
  </si>
  <si>
    <t>SC A&amp;N&amp; Timpex SRL</t>
  </si>
  <si>
    <t>Comuna Iara, jud. Cluj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</si>
</sst>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\ [$lei-418]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4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7" fontId="9" fillId="0" borderId="5" xfId="0" applyNumberFormat="1" applyFont="1" applyBorder="1" applyAlignment="1">
      <alignment horizontal="center" vertical="top" wrapText="1"/>
    </xf>
    <xf numFmtId="9" fontId="9" fillId="0" borderId="5" xfId="0" applyNumberFormat="1" applyFont="1" applyBorder="1" applyAlignment="1">
      <alignment horizontal="center" vertical="top" wrapText="1"/>
    </xf>
    <xf numFmtId="10" fontId="9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0" fontId="6" fillId="0" borderId="8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9" fontId="6" fillId="0" borderId="3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0" fontId="6" fillId="0" borderId="0" xfId="0" applyNumberFormat="1" applyFont="1" applyBorder="1" applyAlignment="1">
      <alignment horizontal="center" vertical="top" wrapText="1"/>
    </xf>
    <xf numFmtId="9" fontId="6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172" fontId="6" fillId="0" borderId="8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172" fontId="6" fillId="0" borderId="3" xfId="0" applyNumberFormat="1" applyFont="1" applyBorder="1" applyAlignment="1">
      <alignment horizontal="center" vertical="top" wrapText="1"/>
    </xf>
    <xf numFmtId="172" fontId="6" fillId="0" borderId="2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2" xfId="0" applyNumberFormat="1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10" fontId="3" fillId="0" borderId="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9" fontId="8" fillId="0" borderId="8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172" fontId="6" fillId="0" borderId="8" xfId="0" applyNumberFormat="1" applyFont="1" applyBorder="1" applyAlignment="1">
      <alignment horizontal="center"/>
    </xf>
    <xf numFmtId="172" fontId="6" fillId="0" borderId="8" xfId="0" applyNumberFormat="1" applyFont="1" applyBorder="1" applyAlignment="1">
      <alignment horizontal="center" vertical="top" wrapText="1"/>
    </xf>
    <xf numFmtId="172" fontId="6" fillId="0" borderId="8" xfId="0" applyNumberFormat="1" applyFont="1" applyBorder="1" applyAlignment="1">
      <alignment horizontal="center" wrapText="1"/>
    </xf>
    <xf numFmtId="10" fontId="6" fillId="0" borderId="14" xfId="0" applyNumberFormat="1" applyFont="1" applyBorder="1" applyAlignment="1">
      <alignment horizontal="center" vertical="center" wrapText="1"/>
    </xf>
    <xf numFmtId="10" fontId="6" fillId="0" borderId="14" xfId="0" applyNumberFormat="1" applyFont="1" applyBorder="1" applyAlignment="1">
      <alignment horizontal="center"/>
    </xf>
    <xf numFmtId="10" fontId="6" fillId="0" borderId="8" xfId="0" applyNumberFormat="1" applyFont="1" applyBorder="1" applyAlignment="1">
      <alignment horizontal="center" vertical="top" wrapText="1"/>
    </xf>
    <xf numFmtId="10" fontId="6" fillId="0" borderId="3" xfId="0" applyNumberFormat="1" applyFont="1" applyBorder="1" applyAlignment="1">
      <alignment horizontal="center" vertical="top" wrapText="1"/>
    </xf>
    <xf numFmtId="10" fontId="6" fillId="0" borderId="2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72" fontId="6" fillId="0" borderId="0" xfId="0" applyNumberFormat="1" applyFont="1" applyBorder="1" applyAlignment="1">
      <alignment horizontal="center" vertical="top" wrapText="1"/>
    </xf>
    <xf numFmtId="9" fontId="8" fillId="0" borderId="0" xfId="0" applyNumberFormat="1" applyFont="1" applyBorder="1" applyAlignment="1">
      <alignment horizontal="center" vertical="top" wrapText="1"/>
    </xf>
    <xf numFmtId="10" fontId="6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4"/>
  <sheetViews>
    <sheetView tabSelected="1" workbookViewId="0" topLeftCell="A22">
      <selection activeCell="J21" sqref="J21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10.28125" style="0" customWidth="1"/>
    <col min="4" max="4" width="16.28125" style="0" customWidth="1"/>
    <col min="5" max="5" width="14.57421875" style="0" customWidth="1"/>
    <col min="6" max="6" width="12.421875" style="0" customWidth="1"/>
    <col min="7" max="7" width="0.13671875" style="0" customWidth="1"/>
    <col min="8" max="8" width="11.57421875" style="0" bestFit="1" customWidth="1"/>
    <col min="9" max="9" width="9.57421875" style="0" customWidth="1"/>
    <col min="10" max="10" width="33.00390625" style="0" customWidth="1"/>
  </cols>
  <sheetData>
    <row r="5" ht="12.75">
      <c r="A5" t="s">
        <v>65</v>
      </c>
    </row>
    <row r="6" ht="15">
      <c r="A6" s="1" t="s">
        <v>24</v>
      </c>
    </row>
    <row r="7" ht="15">
      <c r="A7" s="1" t="s">
        <v>25</v>
      </c>
    </row>
    <row r="8" ht="15">
      <c r="A8" s="1" t="s">
        <v>54</v>
      </c>
    </row>
    <row r="9" ht="15">
      <c r="A9" s="1" t="s">
        <v>26</v>
      </c>
    </row>
    <row r="10" s="23" customFormat="1" ht="12.75">
      <c r="A10" s="22" t="s">
        <v>27</v>
      </c>
    </row>
    <row r="11" ht="15">
      <c r="A11" s="1" t="s">
        <v>53</v>
      </c>
    </row>
    <row r="13" spans="2:4" s="34" customFormat="1" ht="15.75">
      <c r="B13" s="34" t="s">
        <v>13</v>
      </c>
      <c r="C13" s="34" t="s">
        <v>13</v>
      </c>
      <c r="D13" s="34" t="s">
        <v>51</v>
      </c>
    </row>
    <row r="14" spans="1:2" s="32" customFormat="1" ht="15.75">
      <c r="A14" s="32" t="s">
        <v>52</v>
      </c>
      <c r="B14" s="33"/>
    </row>
    <row r="15" s="32" customFormat="1" ht="15.75">
      <c r="B15" s="33"/>
    </row>
    <row r="16" s="72" customFormat="1" ht="18">
      <c r="A16" s="71" t="s">
        <v>40</v>
      </c>
    </row>
    <row r="17" s="32" customFormat="1" ht="16.5" thickBot="1">
      <c r="B17" s="33"/>
    </row>
    <row r="18" spans="2:10" s="32" customFormat="1" ht="28.5" customHeight="1" thickBot="1">
      <c r="B18" s="50" t="s">
        <v>41</v>
      </c>
      <c r="C18" s="50" t="s">
        <v>0</v>
      </c>
      <c r="D18" s="50" t="s">
        <v>42</v>
      </c>
      <c r="E18" s="50" t="s">
        <v>2</v>
      </c>
      <c r="F18" s="50" t="s">
        <v>17</v>
      </c>
      <c r="G18" s="46"/>
      <c r="H18" s="51" t="s">
        <v>19</v>
      </c>
      <c r="I18" s="50" t="s">
        <v>8</v>
      </c>
      <c r="J18" s="49"/>
    </row>
    <row r="19" spans="2:10" s="32" customFormat="1" ht="57.75" customHeight="1" thickBot="1">
      <c r="B19" s="50">
        <v>1</v>
      </c>
      <c r="C19" s="50" t="s">
        <v>55</v>
      </c>
      <c r="D19" s="53" t="s">
        <v>56</v>
      </c>
      <c r="E19" s="57">
        <v>242410.94</v>
      </c>
      <c r="F19" s="57">
        <v>242410.94</v>
      </c>
      <c r="G19" s="65"/>
      <c r="H19" s="58">
        <f>F19/E48</f>
        <v>0.230015073467617</v>
      </c>
      <c r="I19" s="50" t="s">
        <v>57</v>
      </c>
      <c r="J19" s="49"/>
    </row>
    <row r="20" spans="2:10" s="32" customFormat="1" ht="66.75" customHeight="1" thickBot="1">
      <c r="B20" s="50">
        <v>2</v>
      </c>
      <c r="C20" s="50" t="s">
        <v>44</v>
      </c>
      <c r="D20" s="53" t="s">
        <v>45</v>
      </c>
      <c r="E20" s="57">
        <v>170827.27</v>
      </c>
      <c r="F20" s="57">
        <v>170827.27</v>
      </c>
      <c r="G20" s="54"/>
      <c r="H20" s="58">
        <f>F20/E48</f>
        <v>0.16209188850685716</v>
      </c>
      <c r="I20" s="50" t="s">
        <v>48</v>
      </c>
      <c r="J20" s="49"/>
    </row>
    <row r="21" spans="2:9" s="32" customFormat="1" ht="29.25" customHeight="1" thickBot="1">
      <c r="B21" s="52"/>
      <c r="C21" s="73" t="s">
        <v>9</v>
      </c>
      <c r="D21" s="74"/>
      <c r="E21" s="55">
        <f>E20+E19</f>
        <v>413238.20999999996</v>
      </c>
      <c r="F21" s="55">
        <f>F20+F19</f>
        <v>413238.20999999996</v>
      </c>
      <c r="G21" s="47"/>
      <c r="H21" s="59">
        <f>F21/E48</f>
        <v>0.3921069619744741</v>
      </c>
      <c r="I21" s="48"/>
    </row>
    <row r="22" ht="20.25">
      <c r="B22" s="5" t="s">
        <v>49</v>
      </c>
    </row>
    <row r="23" ht="12.75" customHeight="1" thickBot="1">
      <c r="B23" s="7"/>
    </row>
    <row r="24" spans="2:9" ht="12.75" customHeight="1">
      <c r="B24" s="2" t="s">
        <v>10</v>
      </c>
      <c r="C24" s="2" t="s">
        <v>0</v>
      </c>
      <c r="D24" s="2" t="s">
        <v>1</v>
      </c>
      <c r="E24" s="2" t="s">
        <v>2</v>
      </c>
      <c r="F24" s="6" t="s">
        <v>3</v>
      </c>
      <c r="G24" s="6" t="s">
        <v>5</v>
      </c>
      <c r="H24" s="6" t="s">
        <v>5</v>
      </c>
      <c r="I24" s="2" t="s">
        <v>8</v>
      </c>
    </row>
    <row r="25" spans="2:9" ht="21.75" customHeight="1" thickBot="1">
      <c r="B25" s="18"/>
      <c r="C25" s="18"/>
      <c r="D25" s="18"/>
      <c r="E25" s="18"/>
      <c r="F25" s="3" t="s">
        <v>4</v>
      </c>
      <c r="G25" s="3" t="s">
        <v>6</v>
      </c>
      <c r="H25" s="3" t="s">
        <v>7</v>
      </c>
      <c r="I25" s="18"/>
    </row>
    <row r="26" spans="2:9" ht="40.5" customHeight="1" thickBot="1">
      <c r="B26" s="19">
        <v>1</v>
      </c>
      <c r="C26" s="19" t="s">
        <v>29</v>
      </c>
      <c r="D26" s="19" t="s">
        <v>30</v>
      </c>
      <c r="E26" s="35">
        <v>7819.49</v>
      </c>
      <c r="F26" s="35">
        <v>7819.49</v>
      </c>
      <c r="G26" s="20">
        <f>F26/F30</f>
        <v>0.25671095055234205</v>
      </c>
      <c r="H26" s="20">
        <f>F26/E48</f>
        <v>0.007419634472063415</v>
      </c>
      <c r="I26" s="19" t="s">
        <v>21</v>
      </c>
    </row>
    <row r="27" spans="2:9" ht="65.25" customHeight="1" thickBot="1">
      <c r="B27" s="19">
        <v>2</v>
      </c>
      <c r="C27" s="19" t="s">
        <v>11</v>
      </c>
      <c r="D27" s="19" t="s">
        <v>12</v>
      </c>
      <c r="E27" s="35">
        <v>584</v>
      </c>
      <c r="F27" s="35">
        <v>584</v>
      </c>
      <c r="G27" s="20">
        <f>F27/F30</f>
        <v>0.01917250295384581</v>
      </c>
      <c r="H27" s="20">
        <f>F27/E48</f>
        <v>0.0005541367188505944</v>
      </c>
      <c r="I27" s="19" t="s">
        <v>22</v>
      </c>
    </row>
    <row r="28" spans="2:9" ht="47.25" customHeight="1" thickBot="1">
      <c r="B28" s="19">
        <v>3</v>
      </c>
      <c r="C28" s="19" t="s">
        <v>58</v>
      </c>
      <c r="D28" s="43" t="s">
        <v>59</v>
      </c>
      <c r="E28" s="35">
        <v>127.8</v>
      </c>
      <c r="F28" s="35">
        <v>127.8</v>
      </c>
      <c r="G28" s="20"/>
      <c r="H28" s="30">
        <f>F28/E48</f>
        <v>0.00012126485046079788</v>
      </c>
      <c r="I28" s="19" t="s">
        <v>60</v>
      </c>
    </row>
    <row r="29" spans="2:9" ht="48" customHeight="1" thickBot="1">
      <c r="B29" s="19">
        <v>4</v>
      </c>
      <c r="C29" s="19" t="s">
        <v>37</v>
      </c>
      <c r="D29" s="43" t="s">
        <v>38</v>
      </c>
      <c r="E29" s="35">
        <v>21929</v>
      </c>
      <c r="F29" s="35">
        <v>21929</v>
      </c>
      <c r="G29" s="20">
        <f>F29/F30</f>
        <v>0.7199209199912411</v>
      </c>
      <c r="H29" s="20">
        <f>F29/E48</f>
        <v>0.020807644019990898</v>
      </c>
      <c r="I29" s="19" t="s">
        <v>47</v>
      </c>
    </row>
    <row r="30" spans="2:9" ht="18.75" customHeight="1" thickBot="1">
      <c r="B30" s="21"/>
      <c r="C30" s="67" t="s">
        <v>39</v>
      </c>
      <c r="D30" s="68"/>
      <c r="E30" s="56">
        <f>SUM(E26:E29)</f>
        <v>30460.29</v>
      </c>
      <c r="F30" s="56">
        <f>SUM(F26:F29)</f>
        <v>30460.29</v>
      </c>
      <c r="G30" s="44">
        <v>1</v>
      </c>
      <c r="H30" s="60">
        <f>F30/E48</f>
        <v>0.028902680061365708</v>
      </c>
      <c r="I30" s="45"/>
    </row>
    <row r="31" spans="2:9" ht="18.75" customHeight="1">
      <c r="B31" s="75"/>
      <c r="C31" s="76"/>
      <c r="D31" s="77"/>
      <c r="E31" s="78"/>
      <c r="F31" s="78"/>
      <c r="G31" s="79"/>
      <c r="H31" s="80"/>
      <c r="I31" s="81"/>
    </row>
    <row r="32" spans="2:9" ht="18.75" customHeight="1">
      <c r="B32" s="75"/>
      <c r="C32" s="76"/>
      <c r="D32" s="77"/>
      <c r="E32" s="78"/>
      <c r="F32" s="78"/>
      <c r="G32" s="79"/>
      <c r="H32" s="80"/>
      <c r="I32" s="81"/>
    </row>
    <row r="33" spans="2:5" ht="13.5" customHeight="1">
      <c r="B33" s="5"/>
      <c r="E33" s="36"/>
    </row>
    <row r="34" ht="20.25">
      <c r="B34" s="5" t="s">
        <v>50</v>
      </c>
    </row>
    <row r="35" ht="17.25" customHeight="1">
      <c r="B35" s="5"/>
    </row>
    <row r="36" spans="2:9" ht="34.5" customHeight="1">
      <c r="B36" s="25" t="s">
        <v>20</v>
      </c>
      <c r="C36" s="26" t="s">
        <v>0</v>
      </c>
      <c r="D36" s="26" t="s">
        <v>1</v>
      </c>
      <c r="E36" s="26" t="s">
        <v>2</v>
      </c>
      <c r="F36" s="27" t="s">
        <v>17</v>
      </c>
      <c r="G36" s="27" t="s">
        <v>18</v>
      </c>
      <c r="H36" s="27" t="s">
        <v>19</v>
      </c>
      <c r="I36" s="28" t="s">
        <v>8</v>
      </c>
    </row>
    <row r="37" spans="2:9" ht="55.5" customHeight="1" thickBot="1">
      <c r="B37" s="18">
        <v>1</v>
      </c>
      <c r="C37" s="4" t="s">
        <v>46</v>
      </c>
      <c r="D37" s="4" t="s">
        <v>31</v>
      </c>
      <c r="E37" s="37">
        <v>2600.86</v>
      </c>
      <c r="F37" s="37">
        <v>2600.86</v>
      </c>
      <c r="G37" s="24">
        <f>F37/F45</f>
        <v>0.004262356057027461</v>
      </c>
      <c r="H37" s="61">
        <f>F37/E48</f>
        <v>0.002467863059229036</v>
      </c>
      <c r="I37" s="4" t="s">
        <v>35</v>
      </c>
    </row>
    <row r="38" spans="2:9" ht="66" customHeight="1" thickBot="1">
      <c r="B38" s="19">
        <v>2</v>
      </c>
      <c r="C38" s="4" t="s">
        <v>61</v>
      </c>
      <c r="D38" s="4" t="s">
        <v>62</v>
      </c>
      <c r="E38" s="37">
        <v>25304.6</v>
      </c>
      <c r="F38" s="37">
        <v>25304.6</v>
      </c>
      <c r="G38" s="31"/>
      <c r="H38" s="61">
        <f>F38/E48</f>
        <v>0.024010630164086902</v>
      </c>
      <c r="I38" s="4" t="s">
        <v>63</v>
      </c>
    </row>
    <row r="39" spans="2:9" ht="55.5" customHeight="1" thickBot="1">
      <c r="B39" s="19">
        <v>3</v>
      </c>
      <c r="C39" s="4" t="s">
        <v>64</v>
      </c>
      <c r="D39" s="4" t="s">
        <v>66</v>
      </c>
      <c r="E39" s="37">
        <v>2755.52</v>
      </c>
      <c r="F39" s="37">
        <v>2755.52</v>
      </c>
      <c r="G39" s="31"/>
      <c r="H39" s="61">
        <f>F39/E48</f>
        <v>0.0026146144032999827</v>
      </c>
      <c r="I39" s="4" t="s">
        <v>63</v>
      </c>
    </row>
    <row r="40" spans="2:9" ht="55.5" customHeight="1" thickBot="1">
      <c r="B40" s="19">
        <v>4</v>
      </c>
      <c r="C40" s="4" t="s">
        <v>67</v>
      </c>
      <c r="D40" s="4" t="s">
        <v>68</v>
      </c>
      <c r="E40" s="37">
        <v>15936.98</v>
      </c>
      <c r="F40" s="37">
        <v>15936.98</v>
      </c>
      <c r="G40" s="31"/>
      <c r="H40" s="61">
        <f>F40/E48</f>
        <v>0.01512203048901977</v>
      </c>
      <c r="I40" s="4" t="s">
        <v>63</v>
      </c>
    </row>
    <row r="41" spans="2:9" ht="55.5" customHeight="1" thickBot="1">
      <c r="B41" s="19">
        <v>5</v>
      </c>
      <c r="C41" s="4" t="s">
        <v>69</v>
      </c>
      <c r="D41" s="4" t="s">
        <v>70</v>
      </c>
      <c r="E41" s="37">
        <v>553003.39</v>
      </c>
      <c r="F41" s="37">
        <v>138854.63</v>
      </c>
      <c r="G41" s="31"/>
      <c r="H41" s="61">
        <f>F41/E48</f>
        <v>0.13175419360515978</v>
      </c>
      <c r="I41" s="4" t="s">
        <v>71</v>
      </c>
    </row>
    <row r="42" spans="2:9" ht="55.5" customHeight="1" thickBot="1">
      <c r="B42" s="19">
        <v>6</v>
      </c>
      <c r="C42" s="4" t="s">
        <v>72</v>
      </c>
      <c r="D42" s="4" t="s">
        <v>73</v>
      </c>
      <c r="E42" s="37">
        <v>4123.35</v>
      </c>
      <c r="F42" s="37">
        <v>4123.35</v>
      </c>
      <c r="G42" s="31"/>
      <c r="H42" s="61">
        <f>F42/E48</f>
        <v>0.003912499383001025</v>
      </c>
      <c r="I42" s="4" t="s">
        <v>63</v>
      </c>
    </row>
    <row r="43" spans="2:9" ht="43.5" customHeight="1" thickBot="1">
      <c r="B43" s="19">
        <v>7</v>
      </c>
      <c r="C43" s="4" t="s">
        <v>74</v>
      </c>
      <c r="D43" s="4" t="s">
        <v>75</v>
      </c>
      <c r="E43" s="37">
        <v>5002.4</v>
      </c>
      <c r="F43" s="37">
        <v>5002.4</v>
      </c>
      <c r="G43" s="31"/>
      <c r="H43" s="61">
        <f>F43/E48</f>
        <v>0.004746598497222968</v>
      </c>
      <c r="I43" s="4" t="s">
        <v>63</v>
      </c>
    </row>
    <row r="44" spans="2:9" ht="54.75" customHeight="1" thickBot="1">
      <c r="B44" s="19">
        <v>8</v>
      </c>
      <c r="C44" s="19" t="s">
        <v>32</v>
      </c>
      <c r="D44" s="19" t="s">
        <v>33</v>
      </c>
      <c r="E44" s="38">
        <v>415614.7</v>
      </c>
      <c r="F44" s="35">
        <v>415614.7</v>
      </c>
      <c r="G44" s="31">
        <f>F44/F45</f>
        <v>0.6811200271966392</v>
      </c>
      <c r="H44" s="62">
        <f>F44/E48</f>
        <v>0.39436192836314066</v>
      </c>
      <c r="I44" s="3" t="s">
        <v>36</v>
      </c>
    </row>
    <row r="45" spans="2:9" ht="15.75">
      <c r="B45" s="8"/>
      <c r="C45" s="69" t="s">
        <v>43</v>
      </c>
      <c r="D45" s="70"/>
      <c r="E45" s="39">
        <f>SUM(E37:E44)</f>
        <v>1024341.8</v>
      </c>
      <c r="F45" s="40">
        <f>F44+F43+F42+F41+F40+F39+F38+F37</f>
        <v>610193.04</v>
      </c>
      <c r="G45" s="41">
        <v>1</v>
      </c>
      <c r="H45" s="42">
        <f>F45/E48</f>
        <v>0.5789903579641602</v>
      </c>
      <c r="I45" s="9"/>
    </row>
    <row r="46" spans="2:9" ht="2.25" customHeight="1" thickBot="1">
      <c r="B46" s="10"/>
      <c r="C46" s="11"/>
      <c r="D46" s="12"/>
      <c r="E46" s="13">
        <f>+E48</f>
        <v>1053891.54</v>
      </c>
      <c r="F46" s="12"/>
      <c r="G46" s="14"/>
      <c r="H46" s="15"/>
      <c r="I46" s="16"/>
    </row>
    <row r="47" ht="15.75">
      <c r="B47" s="7"/>
    </row>
    <row r="48" spans="3:6" ht="12.75">
      <c r="C48" s="66" t="s">
        <v>14</v>
      </c>
      <c r="D48" s="66"/>
      <c r="E48" s="63">
        <f>F45+F30+F21</f>
        <v>1053891.54</v>
      </c>
      <c r="F48" s="64" t="s">
        <v>16</v>
      </c>
    </row>
    <row r="49" spans="3:6" ht="12.75">
      <c r="C49" s="17"/>
      <c r="E49" s="17"/>
      <c r="F49" s="29"/>
    </row>
    <row r="50" spans="1:6" ht="12.75">
      <c r="A50" t="s">
        <v>34</v>
      </c>
      <c r="C50" s="17"/>
      <c r="E50" s="17"/>
      <c r="F50" s="29"/>
    </row>
    <row r="52" s="29" customFormat="1" ht="12.75">
      <c r="A52" s="29" t="s">
        <v>28</v>
      </c>
    </row>
    <row r="53" s="29" customFormat="1" ht="12.75">
      <c r="B53" s="29" t="s">
        <v>15</v>
      </c>
    </row>
    <row r="54" s="29" customFormat="1" ht="12.75">
      <c r="A54" s="29" t="s">
        <v>23</v>
      </c>
    </row>
  </sheetData>
  <mergeCells count="5">
    <mergeCell ref="C48:D48"/>
    <mergeCell ref="C30:D30"/>
    <mergeCell ref="C45:D45"/>
    <mergeCell ref="A16:IV16"/>
    <mergeCell ref="C21:D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2011-05-25T06:20:09Z</cp:lastPrinted>
  <dcterms:created xsi:type="dcterms:W3CDTF">2010-02-03T13:45:18Z</dcterms:created>
  <dcterms:modified xsi:type="dcterms:W3CDTF">2011-05-25T06:20:44Z</dcterms:modified>
  <cp:category/>
  <cp:version/>
  <cp:contentType/>
  <cp:contentStatus/>
</cp:coreProperties>
</file>